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11" i="1"/>
  <c r="K10"/>
  <c r="K8"/>
  <c r="K9"/>
  <c r="K7"/>
  <c r="J10" l="1"/>
  <c r="B5" i="2"/>
  <c r="D27" i="1"/>
  <c r="D26"/>
  <c r="D25"/>
</calcChain>
</file>

<file path=xl/sharedStrings.xml><?xml version="1.0" encoding="utf-8"?>
<sst xmlns="http://schemas.openxmlformats.org/spreadsheetml/2006/main" count="61" uniqueCount="52">
  <si>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</si>
  <si>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</si>
  <si>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</si>
  <si>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</si>
  <si>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</si>
  <si>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</si>
  <si>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</si>
  <si>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</si>
  <si>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</si>
  <si>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</si>
  <si>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</si>
  <si>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</si>
  <si>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</si>
  <si>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</si>
  <si>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</si>
  <si>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</si>
  <si>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</si>
  <si>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</si>
  <si>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</si>
  <si>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</si>
  <si>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</si>
  <si>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</si>
  <si>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</si>
  <si>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</si>
  <si>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</si>
  <si>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</si>
  <si>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</si>
  <si>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</si>
  <si>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оптических приемников для GPON</t>
  </si>
  <si>
    <t>, тел. , эл.почта:</t>
  </si>
  <si>
    <t/>
  </si>
  <si>
    <t>Октябрь 2014</t>
  </si>
  <si>
    <t>Ушкевич Сергей Владимирович</t>
  </si>
  <si>
    <t>(347)221-54-67</t>
  </si>
  <si>
    <t>43094</t>
  </si>
  <si>
    <t>ПРИЕМНИК КТВ VOLIUS VS5791-GPON</t>
  </si>
  <si>
    <t>Оптический КТВ приемник сетей FTTH. Входной уровень опт. мощности - -11 - +2дБм. Оптические возвратные потери меньше либо равно 40 дБ. Длина входной опт. волны: 1300 - 1650 нм. Оптический разьем - SC/APC. Диапазон рабочих частот - 47 - 1000 Мгц. Размеры 8</t>
  </si>
  <si>
    <t>шт</t>
  </si>
  <si>
    <t>43095</t>
  </si>
  <si>
    <t>ИСТОЧНИК ПИТАНИЯ 12V, 1500MA, 18W</t>
  </si>
  <si>
    <t>Источник питания 12V, 1500mA, 18W Тип вилки: DIRECT PLUG-IN CEE 7/16
Тип разьема: 2464,20AWG, *2C*80?*1.5M
+5.5*2.1*10MM DC Plug BK
Рабочее напряжение: 100~240V/AC</t>
  </si>
  <si>
    <t>43096</t>
  </si>
  <si>
    <t>РАЗВЕТВИТЕЛЬ ГНЕЗДА ПИТАНИЯ  DC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</si>
  <si>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4998480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</si>
  <si>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Тимофеев И.А., тел. (347)221-54-78</t>
  </si>
  <si>
    <t>Тимофеев И.А тел .8/347/ 2215478</t>
  </si>
  <si>
    <t>Разветвитель гнезда питания  DC Female(5,5мм х 2,1 мм) -2шт. Male (5,5мм х 2,1 мм) - 1 шт.</t>
  </si>
  <si>
    <t>4 кв.            20 ноября 2014</t>
  </si>
  <si>
    <t xml:space="preserve">20 ноября 2014 г. </t>
  </si>
  <si>
    <t>Приложение 1 к Извещению</t>
  </si>
  <si>
    <t>г.Уфа, ул. Каспийская, д. 14</t>
  </si>
  <si>
    <t>Гарантийные обязательства - 12 месяцев, авторизационное письмо от производителя</t>
  </si>
</sst>
</file>

<file path=xl/styles.xml><?xml version="1.0" encoding="utf-8"?>
<styleSheet xmlns="http://schemas.openxmlformats.org/spreadsheetml/2006/main">
  <numFmts count="1"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4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/>
    <xf numFmtId="49" fontId="0" fillId="0" borderId="1" xfId="0" applyNumberFormat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27"/>
  <sheetViews>
    <sheetView tabSelected="1" topLeftCell="B7" workbookViewId="0">
      <selection activeCell="I7" sqref="I7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8.7109375" customWidth="1"/>
    <col min="7" max="7" width="11" customWidth="1"/>
    <col min="9" max="9" width="17.85546875" customWidth="1"/>
    <col min="10" max="10" width="16.85546875" customWidth="1"/>
    <col min="11" max="11" width="17.7109375" customWidth="1"/>
    <col min="12" max="12" width="18.7109375" customWidth="1"/>
    <col min="13" max="13" width="3.28515625" customWidth="1"/>
  </cols>
  <sheetData>
    <row r="1" spans="1:18">
      <c r="L1" s="16" t="s">
        <v>49</v>
      </c>
    </row>
    <row r="2" spans="1:18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8">
      <c r="B3" t="s">
        <v>3</v>
      </c>
      <c r="D3" s="10" t="s">
        <v>28</v>
      </c>
      <c r="E3" s="15"/>
      <c r="M3" s="6"/>
    </row>
    <row r="4" spans="1:18" ht="15" customHeight="1">
      <c r="B4" s="42" t="s">
        <v>0</v>
      </c>
      <c r="C4" s="51" t="s">
        <v>24</v>
      </c>
      <c r="D4" s="42" t="s">
        <v>19</v>
      </c>
      <c r="E4" s="42" t="s">
        <v>1</v>
      </c>
      <c r="F4" s="42" t="s">
        <v>14</v>
      </c>
      <c r="G4" s="35"/>
      <c r="H4" s="35"/>
      <c r="I4" s="49" t="s">
        <v>15</v>
      </c>
      <c r="J4" s="47" t="s">
        <v>16</v>
      </c>
      <c r="K4" s="46" t="s">
        <v>20</v>
      </c>
      <c r="L4" s="42" t="s">
        <v>2</v>
      </c>
      <c r="M4" s="6"/>
    </row>
    <row r="5" spans="1:18" s="5" customFormat="1" ht="48.75" customHeight="1">
      <c r="B5" s="42"/>
      <c r="C5" s="52"/>
      <c r="D5" s="42"/>
      <c r="E5" s="42"/>
      <c r="F5" s="42"/>
      <c r="G5" s="4" t="s">
        <v>47</v>
      </c>
      <c r="H5" s="4" t="s">
        <v>18</v>
      </c>
      <c r="I5" s="50"/>
      <c r="J5" s="48"/>
      <c r="K5" s="46"/>
      <c r="L5" s="42"/>
    </row>
    <row r="6" spans="1:18">
      <c r="B6" s="1">
        <v>1</v>
      </c>
      <c r="C6" s="20">
        <v>2</v>
      </c>
      <c r="D6" s="1">
        <v>3</v>
      </c>
      <c r="E6" s="1">
        <v>5</v>
      </c>
      <c r="F6" s="1">
        <v>6</v>
      </c>
      <c r="G6" s="9">
        <v>10</v>
      </c>
      <c r="H6" s="1">
        <v>11</v>
      </c>
      <c r="I6" s="9">
        <v>12</v>
      </c>
      <c r="J6" s="9">
        <v>13</v>
      </c>
      <c r="K6" s="9">
        <v>14</v>
      </c>
      <c r="L6" s="1">
        <v>15</v>
      </c>
    </row>
    <row r="7" spans="1:18" ht="150">
      <c r="A7" s="12"/>
      <c r="B7" s="11">
        <v>1</v>
      </c>
      <c r="C7" s="11" t="s">
        <v>34</v>
      </c>
      <c r="D7" s="2" t="s">
        <v>35</v>
      </c>
      <c r="E7" s="2" t="s">
        <v>36</v>
      </c>
      <c r="F7" s="7" t="s">
        <v>37</v>
      </c>
      <c r="G7" s="58">
        <v>3000</v>
      </c>
      <c r="H7" s="58">
        <v>3000</v>
      </c>
      <c r="I7" s="8">
        <v>1300</v>
      </c>
      <c r="J7" s="8">
        <v>3900000</v>
      </c>
      <c r="K7" s="56">
        <f>J7*1.18</f>
        <v>4602000</v>
      </c>
      <c r="L7" s="2" t="s">
        <v>50</v>
      </c>
      <c r="M7" s="12"/>
    </row>
    <row r="8" spans="1:18" ht="120">
      <c r="A8" s="12"/>
      <c r="B8" s="11">
        <v>2</v>
      </c>
      <c r="C8" s="11" t="s">
        <v>38</v>
      </c>
      <c r="D8" s="2" t="s">
        <v>39</v>
      </c>
      <c r="E8" s="2" t="s">
        <v>40</v>
      </c>
      <c r="F8" s="7" t="s">
        <v>37</v>
      </c>
      <c r="G8" s="58">
        <v>1000</v>
      </c>
      <c r="H8" s="58">
        <v>1000</v>
      </c>
      <c r="I8" s="8">
        <v>249</v>
      </c>
      <c r="J8" s="8">
        <v>249000</v>
      </c>
      <c r="K8" s="56">
        <f t="shared" ref="K8:K9" si="0">J8*1.18</f>
        <v>293820</v>
      </c>
      <c r="L8" s="2" t="s">
        <v>50</v>
      </c>
      <c r="M8" s="12"/>
    </row>
    <row r="9" spans="1:18" s="12" customFormat="1" ht="60">
      <c r="B9" s="11">
        <v>3</v>
      </c>
      <c r="C9" s="11" t="s">
        <v>41</v>
      </c>
      <c r="D9" s="2" t="s">
        <v>42</v>
      </c>
      <c r="E9" s="2" t="s">
        <v>46</v>
      </c>
      <c r="F9" s="7" t="s">
        <v>37</v>
      </c>
      <c r="G9" s="58">
        <v>3000</v>
      </c>
      <c r="H9" s="58">
        <v>3000</v>
      </c>
      <c r="I9" s="8">
        <v>29</v>
      </c>
      <c r="J9" s="8">
        <v>87000</v>
      </c>
      <c r="K9" s="56">
        <f t="shared" si="0"/>
        <v>102660</v>
      </c>
      <c r="L9" s="2" t="s">
        <v>50</v>
      </c>
    </row>
    <row r="10" spans="1:18" s="12" customFormat="1">
      <c r="B10" s="19"/>
      <c r="C10" s="19"/>
      <c r="D10" s="13"/>
      <c r="E10" s="13"/>
      <c r="F10" s="14"/>
      <c r="G10" s="14"/>
      <c r="H10" s="14"/>
      <c r="I10" s="14"/>
      <c r="J10" s="28">
        <f>SUM($J$7:$J$9)</f>
        <v>4236000</v>
      </c>
      <c r="K10" s="57">
        <f>K7+K8+K9</f>
        <v>4998480</v>
      </c>
      <c r="L10" s="32"/>
    </row>
    <row r="11" spans="1:18">
      <c r="A11" s="12"/>
      <c r="B11" s="17"/>
      <c r="C11" s="17"/>
      <c r="D11" s="18"/>
      <c r="E11" s="18"/>
      <c r="F11" s="17"/>
      <c r="G11" s="17"/>
      <c r="H11" s="17"/>
      <c r="I11" s="17"/>
      <c r="J11" s="17" t="s">
        <v>17</v>
      </c>
      <c r="K11" s="29">
        <f>K10-J10</f>
        <v>762480</v>
      </c>
      <c r="L11" s="33"/>
      <c r="M11" s="12"/>
    </row>
    <row r="12" spans="1:18">
      <c r="A12" s="12"/>
      <c r="B12" s="43" t="s">
        <v>43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12"/>
    </row>
    <row r="13" spans="1:18" ht="16.5" customHeight="1">
      <c r="B13" s="36" t="s">
        <v>4</v>
      </c>
      <c r="C13" s="37"/>
      <c r="D13" s="37"/>
      <c r="E13" s="37"/>
      <c r="F13" s="37"/>
      <c r="G13" s="37"/>
      <c r="H13" s="37"/>
      <c r="I13" s="37"/>
      <c r="J13" s="37"/>
      <c r="K13" s="37"/>
      <c r="L13" s="38"/>
      <c r="N13" s="3"/>
      <c r="O13" s="3"/>
      <c r="P13" s="3"/>
      <c r="Q13" s="3"/>
      <c r="R13" s="3"/>
    </row>
    <row r="14" spans="1:18">
      <c r="B14" s="35" t="s">
        <v>5</v>
      </c>
      <c r="C14" s="35"/>
      <c r="D14" s="35"/>
      <c r="E14" s="43" t="s">
        <v>48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5"/>
    </row>
    <row r="15" spans="1:18" ht="32.1" customHeight="1">
      <c r="B15" s="35" t="s">
        <v>6</v>
      </c>
      <c r="C15" s="35"/>
      <c r="D15" s="35"/>
      <c r="E15" s="53" t="s">
        <v>10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</row>
    <row r="16" spans="1:18" s="12" customFormat="1" ht="15" customHeight="1">
      <c r="B16" s="35" t="s">
        <v>7</v>
      </c>
      <c r="C16" s="35"/>
      <c r="D16" s="35"/>
      <c r="E16" s="43" t="s">
        <v>51</v>
      </c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6" s="12" customFormat="1">
      <c r="B17" s="39" t="s">
        <v>22</v>
      </c>
      <c r="C17" s="40"/>
      <c r="D17" s="41"/>
      <c r="E17" s="43" t="s">
        <v>21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5"/>
    </row>
    <row r="18" spans="1:16">
      <c r="A18" s="12"/>
      <c r="B18" s="39" t="s">
        <v>23</v>
      </c>
      <c r="C18" s="40"/>
      <c r="D18" s="41"/>
      <c r="E18" s="43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</row>
    <row r="19" spans="1:16" ht="19.5" customHeight="1">
      <c r="B19" s="35" t="s">
        <v>8</v>
      </c>
      <c r="C19" s="35"/>
      <c r="D19" s="35"/>
      <c r="E19" s="43" t="s">
        <v>44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16" s="12" customFormat="1" ht="19.5" customHeight="1">
      <c r="A20"/>
      <c r="B20" s="35" t="s">
        <v>9</v>
      </c>
      <c r="C20" s="35"/>
      <c r="D20" s="35"/>
      <c r="E20" s="43" t="s">
        <v>45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6">
      <c r="A21" s="12"/>
      <c r="B21" s="21"/>
      <c r="C21" s="21"/>
      <c r="D21" s="21"/>
      <c r="E21" s="22"/>
      <c r="F21" s="22"/>
      <c r="G21" s="22"/>
      <c r="H21" s="22"/>
      <c r="I21" s="22"/>
      <c r="J21" s="22"/>
      <c r="K21" s="22"/>
      <c r="L21" s="22"/>
      <c r="M21" s="12"/>
    </row>
    <row r="22" spans="1:16" s="12" customFormat="1">
      <c r="A22" s="25"/>
      <c r="B22" s="30"/>
      <c r="C22" s="30"/>
      <c r="D22" s="31"/>
      <c r="E22" s="31"/>
      <c r="F22" s="24"/>
      <c r="G22"/>
      <c r="H22"/>
      <c r="J22"/>
      <c r="L22"/>
      <c r="M22"/>
    </row>
    <row r="23" spans="1:16">
      <c r="A23" s="23"/>
      <c r="B23" s="24"/>
      <c r="C23" s="24"/>
      <c r="D23" s="24"/>
      <c r="E23" s="24"/>
      <c r="F23" s="24"/>
      <c r="G23" s="12"/>
      <c r="H23" s="12"/>
      <c r="I23" s="12"/>
      <c r="J23" s="12"/>
      <c r="K23" s="12"/>
      <c r="L23" s="12"/>
      <c r="M23" s="12"/>
    </row>
    <row r="24" spans="1:16">
      <c r="B24" t="s">
        <v>12</v>
      </c>
    </row>
    <row r="25" spans="1:16">
      <c r="D25" s="6" t="str">
        <f>Query2_USERN</f>
        <v>Ушкевич Сергей Владимирович</v>
      </c>
    </row>
    <row r="26" spans="1:16">
      <c r="B26" t="s">
        <v>13</v>
      </c>
      <c r="D26" s="6" t="str">
        <f>Query2_USERT</f>
        <v>(347)221-54-67</v>
      </c>
    </row>
    <row r="27" spans="1:16">
      <c r="D27" s="6" t="str">
        <f>Query2_USERE</f>
        <v/>
      </c>
    </row>
  </sheetData>
  <mergeCells count="27">
    <mergeCell ref="C4:C5"/>
    <mergeCell ref="B19:D19"/>
    <mergeCell ref="B20:D20"/>
    <mergeCell ref="E19:P19"/>
    <mergeCell ref="E20:P20"/>
    <mergeCell ref="E14:P14"/>
    <mergeCell ref="E15:P15"/>
    <mergeCell ref="B16:D16"/>
    <mergeCell ref="E17:P17"/>
    <mergeCell ref="E16:P16"/>
    <mergeCell ref="E18:P18"/>
    <mergeCell ref="B2:L2"/>
    <mergeCell ref="B15:D15"/>
    <mergeCell ref="B14:D14"/>
    <mergeCell ref="B13:L13"/>
    <mergeCell ref="B18:D18"/>
    <mergeCell ref="B4:B5"/>
    <mergeCell ref="D4:D5"/>
    <mergeCell ref="L4:L5"/>
    <mergeCell ref="B12:L12"/>
    <mergeCell ref="B17:D17"/>
    <mergeCell ref="E4:E5"/>
    <mergeCell ref="F4:F5"/>
    <mergeCell ref="G4:H4"/>
    <mergeCell ref="K4:K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6" t="s">
        <v>25</v>
      </c>
      <c r="B5" t="e">
        <f>XLR_ERRNAME</f>
        <v>#NAME?</v>
      </c>
    </row>
    <row r="6" spans="1:14">
      <c r="A6" t="s">
        <v>26</v>
      </c>
      <c r="B6">
        <v>6403</v>
      </c>
      <c r="C6" s="27" t="s">
        <v>27</v>
      </c>
      <c r="D6">
        <v>4115</v>
      </c>
      <c r="E6" s="27" t="s">
        <v>28</v>
      </c>
      <c r="F6" s="27" t="s">
        <v>29</v>
      </c>
      <c r="G6" s="27" t="s">
        <v>30</v>
      </c>
      <c r="H6" s="27" t="s">
        <v>30</v>
      </c>
      <c r="I6" s="27" t="s">
        <v>30</v>
      </c>
      <c r="J6" s="27" t="s">
        <v>28</v>
      </c>
      <c r="K6" s="27" t="s">
        <v>31</v>
      </c>
      <c r="L6" s="27" t="s">
        <v>32</v>
      </c>
      <c r="M6" s="27" t="s">
        <v>33</v>
      </c>
      <c r="N6" s="27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e.farrahova</cp:lastModifiedBy>
  <cp:lastPrinted>2014-08-06T04:56:48Z</cp:lastPrinted>
  <dcterms:created xsi:type="dcterms:W3CDTF">2013-12-19T08:11:42Z</dcterms:created>
  <dcterms:modified xsi:type="dcterms:W3CDTF">2014-08-15T04:48:36Z</dcterms:modified>
</cp:coreProperties>
</file>